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MEZ\01-Docencia\01-GRADO\MEC Y TRAT\material didactico\2020\"/>
    </mc:Choice>
  </mc:AlternateContent>
  <bookViews>
    <workbookView xWindow="0" yWindow="0" windowWidth="20490" windowHeight="7365"/>
  </bookViews>
  <sheets>
    <sheet name="Ejercicio 0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32" i="1" l="1"/>
  <c r="N21" i="1" l="1"/>
  <c r="N23" i="1" s="1"/>
  <c r="N12" i="1"/>
  <c r="N20" i="1"/>
  <c r="N14" i="1"/>
  <c r="N13" i="1"/>
  <c r="N15" i="1" s="1"/>
  <c r="N10" i="1"/>
  <c r="N9" i="1"/>
  <c r="N5" i="1"/>
  <c r="N26" i="1" l="1"/>
  <c r="N30" i="1" s="1"/>
  <c r="N28" i="1" l="1"/>
  <c r="N31" i="1"/>
</calcChain>
</file>

<file path=xl/sharedStrings.xml><?xml version="1.0" encoding="utf-8"?>
<sst xmlns="http://schemas.openxmlformats.org/spreadsheetml/2006/main" count="56" uniqueCount="41">
  <si>
    <t>Arenas Limpias</t>
  </si>
  <si>
    <t>g</t>
  </si>
  <si>
    <t>kN/m3</t>
  </si>
  <si>
    <t>H1</t>
  </si>
  <si>
    <t>mts</t>
  </si>
  <si>
    <t>kPa</t>
  </si>
  <si>
    <t>Arcillas Saturadas</t>
  </si>
  <si>
    <t>e</t>
  </si>
  <si>
    <t>n</t>
  </si>
  <si>
    <t>H2/2</t>
  </si>
  <si>
    <t>presión efectiva inicial</t>
  </si>
  <si>
    <t>Hm</t>
  </si>
  <si>
    <t>wm</t>
  </si>
  <si>
    <t>%</t>
  </si>
  <si>
    <t>presión generada por el mineral</t>
  </si>
  <si>
    <t>No hay disipación en profundidad por ser una capa con extensión infinita a ambos lados del dibujo</t>
  </si>
  <si>
    <t>a. Presión Efectiva Media</t>
  </si>
  <si>
    <t>b. Sobrecarga generada por el mineral</t>
  </si>
  <si>
    <t>c. Preión efectiva final</t>
  </si>
  <si>
    <t>d. Asentamiento en capa de arcilla</t>
  </si>
  <si>
    <t>OCR</t>
  </si>
  <si>
    <t>pc</t>
  </si>
  <si>
    <t>tramo de compresión</t>
  </si>
  <si>
    <t>ic</t>
  </si>
  <si>
    <t>tramo virgen</t>
  </si>
  <si>
    <t>icv</t>
  </si>
  <si>
    <t>variación e total</t>
  </si>
  <si>
    <t>H2</t>
  </si>
  <si>
    <r>
      <rPr>
        <sz val="11"/>
        <color theme="1"/>
        <rFont val="Symbol"/>
        <family val="1"/>
        <charset val="2"/>
      </rPr>
      <t>s</t>
    </r>
    <r>
      <rPr>
        <sz val="11"/>
        <color theme="1"/>
        <rFont val="Calibri"/>
        <family val="2"/>
        <scheme val="minor"/>
      </rPr>
      <t>v1</t>
    </r>
  </si>
  <si>
    <r>
      <rPr>
        <sz val="11"/>
        <color theme="1"/>
        <rFont val="Symbol"/>
        <family val="1"/>
        <charset val="2"/>
      </rPr>
      <t>g</t>
    </r>
    <r>
      <rPr>
        <sz val="11"/>
        <color theme="1"/>
        <rFont val="Calibri"/>
        <family val="2"/>
        <scheme val="minor"/>
      </rPr>
      <t>d</t>
    </r>
  </si>
  <si>
    <r>
      <rPr>
        <sz val="11"/>
        <color theme="1"/>
        <rFont val="Symbol"/>
        <family val="1"/>
        <charset val="2"/>
      </rPr>
      <t>g</t>
    </r>
    <r>
      <rPr>
        <sz val="11"/>
        <color theme="1"/>
        <rFont val="Calibri"/>
        <family val="2"/>
        <scheme val="minor"/>
      </rPr>
      <t>sat</t>
    </r>
  </si>
  <si>
    <r>
      <rPr>
        <sz val="11"/>
        <color theme="1"/>
        <rFont val="Symbol"/>
        <family val="1"/>
        <charset val="2"/>
      </rPr>
      <t>s</t>
    </r>
    <r>
      <rPr>
        <sz val="11"/>
        <color theme="1"/>
        <rFont val="Calibri"/>
        <family val="2"/>
        <scheme val="minor"/>
      </rPr>
      <t>v2</t>
    </r>
  </si>
  <si>
    <r>
      <rPr>
        <sz val="11"/>
        <color theme="1"/>
        <rFont val="Symbol"/>
        <family val="1"/>
        <charset val="2"/>
      </rPr>
      <t>s</t>
    </r>
    <r>
      <rPr>
        <sz val="11"/>
        <color theme="1"/>
        <rFont val="Calibri"/>
        <family val="2"/>
        <scheme val="minor"/>
      </rPr>
      <t>w2</t>
    </r>
  </si>
  <si>
    <r>
      <rPr>
        <b/>
        <sz val="11"/>
        <color theme="1"/>
        <rFont val="Symbol"/>
        <family val="1"/>
        <charset val="2"/>
      </rPr>
      <t>s</t>
    </r>
    <r>
      <rPr>
        <b/>
        <sz val="11"/>
        <color theme="1"/>
        <rFont val="Calibri"/>
        <family val="2"/>
        <scheme val="minor"/>
      </rPr>
      <t>'v2</t>
    </r>
  </si>
  <si>
    <r>
      <rPr>
        <sz val="11"/>
        <color theme="1"/>
        <rFont val="Symbol"/>
        <family val="1"/>
        <charset val="2"/>
      </rPr>
      <t>g</t>
    </r>
    <r>
      <rPr>
        <sz val="11"/>
        <color theme="1"/>
        <rFont val="Calibri"/>
        <family val="2"/>
        <scheme val="minor"/>
      </rPr>
      <t>dm</t>
    </r>
  </si>
  <si>
    <r>
      <rPr>
        <sz val="11"/>
        <color theme="1"/>
        <rFont val="Symbol"/>
        <family val="1"/>
        <charset val="2"/>
      </rPr>
      <t>g</t>
    </r>
    <r>
      <rPr>
        <sz val="11"/>
        <color theme="1"/>
        <rFont val="Calibri"/>
        <family val="2"/>
        <scheme val="minor"/>
      </rPr>
      <t>hm</t>
    </r>
  </si>
  <si>
    <r>
      <rPr>
        <b/>
        <sz val="11"/>
        <color theme="1"/>
        <rFont val="Symbol"/>
        <family val="1"/>
        <charset val="2"/>
      </rPr>
      <t>s</t>
    </r>
    <r>
      <rPr>
        <b/>
        <sz val="11"/>
        <color theme="1"/>
        <rFont val="Calibri"/>
        <family val="2"/>
        <scheme val="minor"/>
      </rPr>
      <t>sob</t>
    </r>
  </si>
  <si>
    <r>
      <rPr>
        <sz val="11"/>
        <color theme="1"/>
        <rFont val="Symbol"/>
        <family val="1"/>
        <charset val="2"/>
      </rPr>
      <t>D</t>
    </r>
    <r>
      <rPr>
        <sz val="11"/>
        <color theme="1"/>
        <rFont val="Calibri"/>
        <family val="2"/>
        <scheme val="minor"/>
      </rPr>
      <t>e1</t>
    </r>
  </si>
  <si>
    <r>
      <rPr>
        <sz val="11"/>
        <color theme="1"/>
        <rFont val="Symbol"/>
        <family val="1"/>
        <charset val="2"/>
      </rPr>
      <t>D</t>
    </r>
    <r>
      <rPr>
        <sz val="11"/>
        <color theme="1"/>
        <rFont val="Calibri"/>
        <family val="2"/>
        <scheme val="minor"/>
      </rPr>
      <t>e2</t>
    </r>
  </si>
  <si>
    <r>
      <rPr>
        <sz val="11"/>
        <color theme="1"/>
        <rFont val="Symbol"/>
        <family val="1"/>
        <charset val="2"/>
      </rPr>
      <t>D</t>
    </r>
    <r>
      <rPr>
        <sz val="11"/>
        <color theme="1"/>
        <rFont val="Calibri"/>
        <family val="2"/>
        <scheme val="minor"/>
      </rPr>
      <t>e</t>
    </r>
  </si>
  <si>
    <r>
      <rPr>
        <sz val="11"/>
        <color theme="1"/>
        <rFont val="Symbol"/>
        <family val="1"/>
        <charset val="2"/>
      </rPr>
      <t>D</t>
    </r>
    <r>
      <rPr>
        <sz val="11"/>
        <color theme="1"/>
        <rFont val="Calibri"/>
        <family val="2"/>
        <scheme val="minor"/>
      </rPr>
      <t>H2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</si>
</sst>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Symbol"/>
      <family val="1"/>
      <charset val="2"/>
    </font>
    <font>
      <b/>
      <sz val="11"/>
      <color theme="1"/>
      <name val="Symbol"/>
      <family val="1"/>
      <charset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0" xfId="0" applyNumberFormat="1"/>
    <xf numFmtId="2" fontId="0" fillId="0" borderId="0" xfId="0" applyNumberFormat="1"/>
    <xf numFmtId="0" fontId="1" fillId="0" borderId="0" xfId="0" applyFont="1"/>
    <xf numFmtId="2" fontId="1" fillId="0" borderId="0" xfId="0" applyNumberFormat="1" applyFont="1"/>
    <xf numFmtId="0" fontId="2" fillId="0" borderId="0" xfId="0" applyFont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123825</xdr:rowOff>
    </xdr:from>
    <xdr:to>
      <xdr:col>8</xdr:col>
      <xdr:colOff>219075</xdr:colOff>
      <xdr:row>26</xdr:row>
      <xdr:rowOff>28575</xdr:rowOff>
    </xdr:to>
    <xdr:pic>
      <xdr:nvPicPr>
        <xdr:cNvPr id="3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123825"/>
          <a:ext cx="6153150" cy="489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J2:P32"/>
  <sheetViews>
    <sheetView tabSelected="1" topLeftCell="A12" workbookViewId="0">
      <selection activeCell="N33" sqref="N33"/>
    </sheetView>
  </sheetViews>
  <sheetFormatPr baseColWidth="10" defaultRowHeight="15" x14ac:dyDescent="0.25"/>
  <sheetData>
    <row r="2" spans="10:16" ht="15.75" x14ac:dyDescent="0.25">
      <c r="J2" s="5" t="s">
        <v>16</v>
      </c>
    </row>
    <row r="3" spans="10:16" x14ac:dyDescent="0.25">
      <c r="K3" t="s">
        <v>0</v>
      </c>
      <c r="M3" s="6" t="s">
        <v>1</v>
      </c>
      <c r="N3">
        <v>18.5</v>
      </c>
      <c r="O3" t="s">
        <v>2</v>
      </c>
    </row>
    <row r="4" spans="10:16" x14ac:dyDescent="0.25">
      <c r="M4" t="s">
        <v>3</v>
      </c>
      <c r="N4" s="2">
        <v>3</v>
      </c>
      <c r="O4" t="s">
        <v>4</v>
      </c>
    </row>
    <row r="5" spans="10:16" x14ac:dyDescent="0.25">
      <c r="M5" t="s">
        <v>28</v>
      </c>
      <c r="N5">
        <f>+N4*N3</f>
        <v>55.5</v>
      </c>
      <c r="O5" t="s">
        <v>5</v>
      </c>
    </row>
    <row r="7" spans="10:16" x14ac:dyDescent="0.25">
      <c r="K7" t="s">
        <v>6</v>
      </c>
      <c r="M7" t="s">
        <v>29</v>
      </c>
      <c r="N7">
        <v>12.5</v>
      </c>
      <c r="O7" t="s">
        <v>2</v>
      </c>
    </row>
    <row r="8" spans="10:16" x14ac:dyDescent="0.25">
      <c r="M8" t="s">
        <v>7</v>
      </c>
      <c r="N8">
        <v>0.85</v>
      </c>
    </row>
    <row r="9" spans="10:16" x14ac:dyDescent="0.25">
      <c r="M9" t="s">
        <v>8</v>
      </c>
      <c r="N9" s="2">
        <f>+N8/(1+N8)</f>
        <v>0.45945945945945943</v>
      </c>
    </row>
    <row r="10" spans="10:16" x14ac:dyDescent="0.25">
      <c r="M10" t="s">
        <v>30</v>
      </c>
      <c r="N10" s="2">
        <f>+N7*(1+N9*10/N7)</f>
        <v>17.094594594594597</v>
      </c>
      <c r="O10" t="s">
        <v>2</v>
      </c>
    </row>
    <row r="11" spans="10:16" x14ac:dyDescent="0.25">
      <c r="M11" t="s">
        <v>27</v>
      </c>
      <c r="N11" s="2">
        <v>3.5</v>
      </c>
      <c r="O11" t="s">
        <v>4</v>
      </c>
    </row>
    <row r="12" spans="10:16" x14ac:dyDescent="0.25">
      <c r="M12" t="s">
        <v>9</v>
      </c>
      <c r="N12" s="2">
        <f>+N11/2</f>
        <v>1.75</v>
      </c>
      <c r="O12" t="s">
        <v>4</v>
      </c>
    </row>
    <row r="13" spans="10:16" x14ac:dyDescent="0.25">
      <c r="M13" t="s">
        <v>31</v>
      </c>
      <c r="N13" s="2">
        <f>+N5+N10*N12</f>
        <v>85.415540540540547</v>
      </c>
      <c r="O13" t="s">
        <v>5</v>
      </c>
    </row>
    <row r="14" spans="10:16" x14ac:dyDescent="0.25">
      <c r="M14" t="s">
        <v>32</v>
      </c>
      <c r="N14" s="2">
        <f>+N12*10</f>
        <v>17.5</v>
      </c>
      <c r="O14" t="s">
        <v>5</v>
      </c>
    </row>
    <row r="15" spans="10:16" x14ac:dyDescent="0.25">
      <c r="M15" s="3" t="s">
        <v>33</v>
      </c>
      <c r="N15" s="4">
        <f>+N13-N14</f>
        <v>67.915540540540547</v>
      </c>
      <c r="O15" s="3" t="s">
        <v>5</v>
      </c>
      <c r="P15" s="3" t="s">
        <v>10</v>
      </c>
    </row>
    <row r="17" spans="10:16" ht="15.75" x14ac:dyDescent="0.25">
      <c r="J17" s="5" t="s">
        <v>17</v>
      </c>
      <c r="M17" t="s">
        <v>11</v>
      </c>
      <c r="N17" s="2">
        <v>6</v>
      </c>
      <c r="O17" t="s">
        <v>4</v>
      </c>
    </row>
    <row r="18" spans="10:16" x14ac:dyDescent="0.25">
      <c r="M18" t="s">
        <v>34</v>
      </c>
      <c r="N18" s="2">
        <v>20.5</v>
      </c>
      <c r="O18" t="s">
        <v>2</v>
      </c>
    </row>
    <row r="19" spans="10:16" x14ac:dyDescent="0.25">
      <c r="M19" t="s">
        <v>12</v>
      </c>
      <c r="N19">
        <v>6</v>
      </c>
      <c r="O19" t="s">
        <v>13</v>
      </c>
    </row>
    <row r="20" spans="10:16" x14ac:dyDescent="0.25">
      <c r="M20" t="s">
        <v>35</v>
      </c>
      <c r="N20">
        <f>+N18*(1+N19/100)</f>
        <v>21.73</v>
      </c>
      <c r="O20" t="s">
        <v>2</v>
      </c>
      <c r="P20" t="s">
        <v>14</v>
      </c>
    </row>
    <row r="21" spans="10:16" x14ac:dyDescent="0.25">
      <c r="M21" s="3" t="s">
        <v>36</v>
      </c>
      <c r="N21" s="3">
        <f>+N20*N17</f>
        <v>130.38</v>
      </c>
      <c r="O21" s="3" t="s">
        <v>5</v>
      </c>
      <c r="P21" t="s">
        <v>15</v>
      </c>
    </row>
    <row r="23" spans="10:16" ht="15.75" x14ac:dyDescent="0.25">
      <c r="J23" s="5" t="s">
        <v>18</v>
      </c>
      <c r="M23" s="3" t="s">
        <v>33</v>
      </c>
      <c r="N23" s="4">
        <f>+N21+N15</f>
        <v>198.29554054054054</v>
      </c>
      <c r="O23" s="3" t="s">
        <v>5</v>
      </c>
    </row>
    <row r="25" spans="10:16" ht="15.75" x14ac:dyDescent="0.25">
      <c r="J25" s="5" t="s">
        <v>19</v>
      </c>
      <c r="M25" t="s">
        <v>20</v>
      </c>
      <c r="N25" s="2">
        <v>1.1499999999999999</v>
      </c>
    </row>
    <row r="26" spans="10:16" x14ac:dyDescent="0.25">
      <c r="M26" t="s">
        <v>21</v>
      </c>
      <c r="N26" s="2">
        <f>+N25*N15</f>
        <v>78.102871621621617</v>
      </c>
      <c r="O26" t="s">
        <v>5</v>
      </c>
    </row>
    <row r="27" spans="10:16" x14ac:dyDescent="0.25">
      <c r="K27" t="s">
        <v>22</v>
      </c>
      <c r="M27" t="s">
        <v>23</v>
      </c>
      <c r="N27" s="1">
        <v>0.02</v>
      </c>
    </row>
    <row r="28" spans="10:16" x14ac:dyDescent="0.25">
      <c r="M28" t="s">
        <v>37</v>
      </c>
      <c r="N28" s="1">
        <f>+N27*LOG(N26/N15)</f>
        <v>1.213956807072233E-3</v>
      </c>
    </row>
    <row r="29" spans="10:16" x14ac:dyDescent="0.25">
      <c r="K29" t="s">
        <v>24</v>
      </c>
      <c r="M29" t="s">
        <v>25</v>
      </c>
      <c r="N29" s="1">
        <v>0.25</v>
      </c>
    </row>
    <row r="30" spans="10:16" x14ac:dyDescent="0.25">
      <c r="M30" t="s">
        <v>38</v>
      </c>
      <c r="N30" s="1">
        <f>+N29*LOG(N21/N26)</f>
        <v>5.5635993688479476E-2</v>
      </c>
    </row>
    <row r="31" spans="10:16" x14ac:dyDescent="0.25">
      <c r="K31" t="s">
        <v>26</v>
      </c>
      <c r="M31" t="s">
        <v>39</v>
      </c>
      <c r="N31" s="1">
        <f>+N30+N28</f>
        <v>5.6849950495551707E-2</v>
      </c>
    </row>
    <row r="32" spans="10:16" x14ac:dyDescent="0.25">
      <c r="M32" t="s">
        <v>40</v>
      </c>
      <c r="N32" s="1">
        <f>+N31/(1+N8)*N11</f>
        <v>0.10755396039698971</v>
      </c>
      <c r="O32" t="s">
        <v>4</v>
      </c>
    </row>
  </sheetData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Ejercicio 01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Marcelo</dc:creator>
  <cp:lastModifiedBy>Marcelo</cp:lastModifiedBy>
  <dcterms:created xsi:type="dcterms:W3CDTF">2020-04-09T21:58:37Z</dcterms:created>
  <dcterms:modified xsi:type="dcterms:W3CDTF">2020-04-22T20:23:54Z</dcterms:modified>
</cp:coreProperties>
</file>